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filterPrivacy="1" defaultThemeVersion="164011"/>
  <bookViews>
    <workbookView xWindow="0" yWindow="0" windowWidth="25125" windowHeight="11910" activeTab="0"/>
  </bookViews>
  <sheets>
    <sheet name="Shee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<sst xmlns="http://schemas.openxmlformats.org/spreadsheetml/2006/main" count="20" uniqueCount="20">
  <si>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1st Loading</t>
  </si>
  <si>
    <t>Subsequent Loading:</t>
  </si>
  <si>
    <t>Brass:</t>
  </si>
  <si>
    <t>Bullet:</t>
  </si>
  <si>
    <t>Primers:</t>
  </si>
  <si>
    <t>Qty:</t>
  </si>
  <si>
    <t>Price:</t>
  </si>
  <si>
    <t>Each:</t>
  </si>
  <si>
    <t>Per rd.</t>
  </si>
  <si>
    <t>Per 20:</t>
  </si>
  <si>
    <t>Per 50:</t>
  </si>
  <si>
    <t>Per 100:</t>
  </si>
  <si>
    <t>Per 1000:</t>
  </si>
  <si>
    <t>Gr. Powder per:</t>
  </si>
  <si>
    <t>Factory ammo per rd:</t>
  </si>
  <si>
    <t>Reloaded per rd:</t>
  </si>
  <si>
    <t>Savings per rd:</t>
  </si>
  <si>
    <t>Cost of reloading kit:</t>
  </si>
  <si>
    <t>Break even:</t>
  </si>
  <si>
    <t>(7000 gr per #) Powder: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</si>
</sst>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70" formatCode="_(* #,##0_);_(* \(#,##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6" applyNumberFormat="1" applyFont="1"/>
    <xf numFmtId="164" fontId="0" fillId="0" borderId="0" xfId="0" applyNumberFormat="1"/>
    <xf numFmtId="164" fontId="0" fillId="0" borderId="1" xfId="0" applyNumberFormat="1" applyBorder="1"/>
    <xf numFmtId="4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170" fontId="0" fillId="0" borderId="0" xfId="18" applyNumberFormat="1" applyFont="1"/>
    <xf numFmtId="0" fontId="2" fillId="0" borderId="2" xfId="0" applyFont="1" applyBorder="1" applyAlignment="1">
      <alignment horizontal="right"/>
    </xf>
    <xf numFmtId="0" fontId="2" fillId="0" borderId="3" xfId="0" applyFont="1" applyBorder="1"/>
    <xf numFmtId="0" fontId="0" fillId="2" borderId="0" xfId="0" applyFill="1"/>
    <xf numFmtId="44" fontId="0" fillId="2" borderId="0" xfId="16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K21"/>
  <sheetViews>
    <sheetView tabSelected="1" workbookViewId="0" topLeftCell="A1">
      <selection activeCell="I28" sqref="I28"/>
    </sheetView>
  </sheetViews>
  <sheetFormatPr defaultColWidth="9.140625" defaultRowHeight="15"/>
  <cols>
    <col min="4" max="4" width="21.7109375" style="6" bestFit="1" customWidth="1"/>
    <col min="7" max="7" width="10.00390625" style="0" bestFit="1" customWidth="1"/>
    <col min="9" max="9" width="10.8515625" style="0" bestFit="1" customWidth="1"/>
    <col min="11" max="11" width="19.7109375" style="0" bestFit="1" customWidth="1"/>
  </cols>
  <sheetData>
    <row r="5" spans="5:11" ht="15">
      <c r="E5" s="9" t="s">
        <v>5</v>
      </c>
      <c r="F5" s="9" t="s">
        <v>6</v>
      </c>
      <c r="G5" s="9" t="s">
        <v>7</v>
      </c>
      <c r="H5" s="5"/>
      <c r="I5" s="5" t="s">
        <v>0</v>
      </c>
      <c r="J5" s="5"/>
      <c r="K5" s="5" t="s">
        <v>1</v>
      </c>
    </row>
    <row r="6" spans="4:11" ht="15">
      <c r="D6" s="8" t="s">
        <v>2</v>
      </c>
      <c r="E6" s="10">
        <v>100</v>
      </c>
      <c r="F6" s="11">
        <v>29</v>
      </c>
      <c r="G6" s="1">
        <f>F6/E6</f>
        <v>0.29</v>
      </c>
      <c r="I6" s="2">
        <f>G6</f>
        <v>0.29</v>
      </c>
      <c r="K6" s="2">
        <v>0</v>
      </c>
    </row>
    <row r="7" spans="4:11" ht="15">
      <c r="D7" s="8" t="s">
        <v>3</v>
      </c>
      <c r="E7" s="10">
        <v>100</v>
      </c>
      <c r="F7" s="11">
        <v>13</v>
      </c>
      <c r="G7" s="1">
        <f aca="true" t="shared" si="0" ref="G7:G9">F7/E7</f>
        <v>0.13</v>
      </c>
      <c r="I7" s="2">
        <f aca="true" t="shared" si="1" ref="I7:K9">G7</f>
        <v>0.13</v>
      </c>
      <c r="K7" s="2">
        <f t="shared" si="1"/>
        <v>0.13</v>
      </c>
    </row>
    <row r="8" spans="4:11" ht="15">
      <c r="D8" s="8" t="s">
        <v>4</v>
      </c>
      <c r="E8" s="10">
        <v>1000</v>
      </c>
      <c r="F8" s="11">
        <v>35</v>
      </c>
      <c r="G8" s="1">
        <f t="shared" si="0"/>
        <v>0.035</v>
      </c>
      <c r="I8" s="2">
        <f t="shared" si="1"/>
        <v>0.035</v>
      </c>
      <c r="K8" s="2">
        <f t="shared" si="1"/>
        <v>0.035</v>
      </c>
    </row>
    <row r="9" spans="4:11" ht="15">
      <c r="D9" s="8" t="s">
        <v>19</v>
      </c>
      <c r="E9" s="10">
        <v>7000</v>
      </c>
      <c r="F9" s="11">
        <v>30</v>
      </c>
      <c r="G9" s="1">
        <f t="shared" si="0"/>
        <v>0.004285714285714286</v>
      </c>
      <c r="I9" s="2">
        <f>G9*E11</f>
        <v>0.10714285714285715</v>
      </c>
      <c r="K9" s="2">
        <f t="shared" si="1"/>
        <v>0.10714285714285715</v>
      </c>
    </row>
    <row r="10" spans="8:11" ht="15">
      <c r="H10" t="s">
        <v>8</v>
      </c>
      <c r="I10" s="3">
        <f>SUM(I6:I9)</f>
        <v>0.562142857142857</v>
      </c>
      <c r="K10" s="3">
        <f>SUM(K6:K9)</f>
        <v>0.27214285714285713</v>
      </c>
    </row>
    <row r="11" spans="4:11" ht="15">
      <c r="D11" s="6" t="s">
        <v>13</v>
      </c>
      <c r="E11" s="10">
        <v>25</v>
      </c>
      <c r="H11" t="s">
        <v>9</v>
      </c>
      <c r="I11" s="4">
        <f>I10*20</f>
        <v>11.24285714285714</v>
      </c>
      <c r="K11" s="4">
        <f>K10*20</f>
        <v>5.442857142857143</v>
      </c>
    </row>
    <row r="12" spans="8:11" ht="15">
      <c r="H12" t="s">
        <v>10</v>
      </c>
      <c r="I12" s="4">
        <f>I10*50</f>
        <v>28.107142857142854</v>
      </c>
      <c r="K12" s="4">
        <f>K10*50</f>
        <v>13.607142857142856</v>
      </c>
    </row>
    <row r="13" spans="8:11" ht="15">
      <c r="H13" t="s">
        <v>11</v>
      </c>
      <c r="I13" s="4">
        <f>I10*100</f>
        <v>56.21428571428571</v>
      </c>
      <c r="K13" s="4">
        <f>K10*100</f>
        <v>27.21428571428571</v>
      </c>
    </row>
    <row r="14" spans="8:11" ht="15">
      <c r="H14" t="s">
        <v>12</v>
      </c>
      <c r="I14" s="4">
        <f>I10*1000</f>
        <v>562.1428571428571</v>
      </c>
      <c r="K14" s="4">
        <f>K10*1000</f>
        <v>272.1428571428571</v>
      </c>
    </row>
    <row r="16" spans="4:5" ht="15">
      <c r="D16" s="6" t="s">
        <v>14</v>
      </c>
      <c r="E16" s="11">
        <v>0.43</v>
      </c>
    </row>
    <row r="17" spans="4:5" ht="15">
      <c r="D17" s="6" t="s">
        <v>15</v>
      </c>
      <c r="E17" s="2">
        <f>K10</f>
        <v>0.27214285714285713</v>
      </c>
    </row>
    <row r="18" spans="4:5" ht="15">
      <c r="D18" s="6" t="s">
        <v>16</v>
      </c>
      <c r="E18" s="4">
        <f>E16-E17</f>
        <v>0.15785714285714286</v>
      </c>
    </row>
    <row r="20" spans="4:5" ht="15">
      <c r="D20" s="6" t="s">
        <v>17</v>
      </c>
      <c r="E20" s="11">
        <v>400</v>
      </c>
    </row>
    <row r="21" spans="4:5" ht="15">
      <c r="D21" s="6" t="s">
        <v>18</v>
      </c>
      <c r="E21" s="7">
        <f>E20/E18</f>
        <v>2533.9366515837105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2020-07-10T20:20:14Z</dcterms:created>
  <dcterms:modified xsi:type="dcterms:W3CDTF">2020-07-10T20:20:28Z</dcterms:modified>
  <cp:category/>
  <cp:version/>
  <cp:contentType/>
  <cp:contentStatus/>
</cp:coreProperties>
</file>